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" sheetId="1" r:id="rId1"/>
    <sheet name="доходы" sheetId="2" r:id="rId2"/>
    <sheet name="расходы" sheetId="3" r:id="rId3"/>
  </sheets>
  <definedNames>
    <definedName name="_xlnm.Print_Titles" localSheetId="1">'доходы'!$2:$4</definedName>
    <definedName name="_xlnm.Print_Titles" localSheetId="2">'расходы'!$2:$4</definedName>
  </definedNames>
  <calcPr fullCalcOnLoad="1"/>
</workbook>
</file>

<file path=xl/sharedStrings.xml><?xml version="1.0" encoding="utf-8"?>
<sst xmlns="http://schemas.openxmlformats.org/spreadsheetml/2006/main" count="162" uniqueCount="118">
  <si>
    <t xml:space="preserve">Утверждена в сумме </t>
  </si>
  <si>
    <t>(сумма прописью и цифрами)</t>
  </si>
  <si>
    <t>В том числе оплата труда с начислениями (фонд оплаты труда)</t>
  </si>
  <si>
    <t>(распорядитель бюджетных средств)</t>
  </si>
  <si>
    <t>(дата)</t>
  </si>
  <si>
    <t>СМЕТА ДОХОДОВ И РАСХОДОВ</t>
  </si>
  <si>
    <t>Учреждение (наименование)</t>
  </si>
  <si>
    <t>Адрес</t>
  </si>
  <si>
    <t>Код получателя бюджетных средств</t>
  </si>
  <si>
    <t>Министерство, ведомство</t>
  </si>
  <si>
    <t>Раздел, подраздел</t>
  </si>
  <si>
    <t>Целевая статья</t>
  </si>
  <si>
    <t>Вид расходов</t>
  </si>
  <si>
    <t>ИНН</t>
  </si>
  <si>
    <t>Расчетный счет (основной)</t>
  </si>
  <si>
    <t>Наименование банка</t>
  </si>
  <si>
    <t>БИК банка</t>
  </si>
  <si>
    <t>Кор/счет банка</t>
  </si>
  <si>
    <t>Лицевой счет</t>
  </si>
  <si>
    <t>Наименование показателя</t>
  </si>
  <si>
    <t>КОД стр</t>
  </si>
  <si>
    <t>План на год</t>
  </si>
  <si>
    <t>в том числе по кварталам</t>
  </si>
  <si>
    <t>I</t>
  </si>
  <si>
    <t>II</t>
  </si>
  <si>
    <t>III</t>
  </si>
  <si>
    <t>IV</t>
  </si>
  <si>
    <t xml:space="preserve">в том числе </t>
  </si>
  <si>
    <t xml:space="preserve">бюджетные средства </t>
  </si>
  <si>
    <t>всего</t>
  </si>
  <si>
    <t>платные услуги</t>
  </si>
  <si>
    <t>Доходы и поступления</t>
  </si>
  <si>
    <t>Безвозмездные поступления</t>
  </si>
  <si>
    <t>Безвозмездные поступления из бюджета</t>
  </si>
  <si>
    <t>Безвозмездные поступления из территориального фонда обязательного медицинского страхования</t>
  </si>
  <si>
    <t>Безвозмездные поступления от государственных организаций</t>
  </si>
  <si>
    <t>Прочие безвозмездные поступления</t>
  </si>
  <si>
    <t>Доходы от предпринимательской и иной, приносящей доход деятельности</t>
  </si>
  <si>
    <t>Доходы от использования имущества, находящегося в государственной и муниципальной собственности</t>
  </si>
  <si>
    <t>Доходы от собственности по предпринимательской и иной, приносящей доход деятельности</t>
  </si>
  <si>
    <t>Рыночные продажи товаров, работ и услуг</t>
  </si>
  <si>
    <t>Прочие неналоговые доходы</t>
  </si>
  <si>
    <t>Безвозмездные поступления от предпринимательской и иной, приносящей доход деятельности</t>
  </si>
  <si>
    <t>Остаток средств, полученных от предпринимательской деятельности на начало года</t>
  </si>
  <si>
    <t>Всего доходов и безвозмездных поступлений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</si>
  <si>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</si>
  <si>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</si>
  <si>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</si>
  <si>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</si>
  <si>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</si>
  <si>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</si>
  <si>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</si>
  <si>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</si>
  <si>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</si>
  <si>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</si>
  <si>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</si>
  <si>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</si>
  <si>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</si>
  <si>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Безвозмездные поступления от негосударственных организаций</t>
  </si>
  <si>
    <t>14</t>
  </si>
  <si>
    <t>Код ЭК</t>
  </si>
  <si>
    <t>Код стр.</t>
  </si>
  <si>
    <t>в том числе по карталам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</si>
  <si>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</si>
  <si>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</si>
  <si>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</si>
  <si>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</si>
  <si>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</si>
  <si>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</si>
  <si>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</si>
  <si>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</si>
  <si>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</si>
  <si>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</si>
  <si>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</si>
  <si>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</si>
  <si>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Социальное обеспечение</t>
  </si>
  <si>
    <t>Пенсии, пособия и выплаты по пенсионному, социальному и медицинскому страхованибю населения</t>
  </si>
  <si>
    <t>Пособия по социальной помощи населению</t>
  </si>
  <si>
    <t>Пенсии,пособия,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</si>
  <si>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</si>
  <si>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</si>
  <si>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</si>
  <si>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нематериальлных активов</t>
  </si>
  <si>
    <t>Увеличение стоимости материальных запасов</t>
  </si>
  <si>
    <t>ИТОГО РАСХОДОВ</t>
  </si>
  <si>
    <t>15</t>
  </si>
  <si>
    <t>16</t>
  </si>
  <si>
    <t>17</t>
  </si>
  <si>
    <t>18</t>
  </si>
  <si>
    <t>19</t>
  </si>
  <si>
    <t>20</t>
  </si>
  <si>
    <t>21</t>
  </si>
  <si>
    <t>22</t>
  </si>
  <si>
    <t>Приложение № 1                                                       к Методическим рекомендациям по составлению смет доходов и расходов на содержание областных бюджетных учреждений, утвержденным приказом Департамента финансов Ульяновской области от "___" ________2006г. № ____</t>
  </si>
  <si>
    <t>утверждено бюджетных ассигнова-ний на год</t>
  </si>
  <si>
    <t>исчислен учрежде-нием на год</t>
  </si>
  <si>
    <t>Начальник отдела образования администрации МО "Павловский район"</t>
  </si>
  <si>
    <t>тыс.руб</t>
  </si>
  <si>
    <t>574/0702</t>
  </si>
  <si>
    <t>Директор школы</t>
  </si>
  <si>
    <t>(подпись)                                             (расшифровка подписи)</t>
  </si>
  <si>
    <t xml:space="preserve">                                                                      Козихина Л.В.</t>
  </si>
  <si>
    <t>433973 Ульяновская область, Павловский р-н, с.Шалкино</t>
  </si>
  <si>
    <t>40204810000000000094</t>
  </si>
  <si>
    <t>ГРКЦ ГУ Банка России по Ульяновской  области, г.Ульяновск.</t>
  </si>
  <si>
    <t>047308001</t>
  </si>
  <si>
    <t>Л5741300021</t>
  </si>
  <si>
    <t>111, 244</t>
  </si>
  <si>
    <t xml:space="preserve"> </t>
  </si>
  <si>
    <t xml:space="preserve">                                                            Алькин В.В.</t>
  </si>
  <si>
    <t>4219900, 5180100</t>
  </si>
  <si>
    <t>Главный распорядитель бюджетных средств   Глава администрации муниципального образования "Павловский район"</t>
  </si>
  <si>
    <t>Г</t>
  </si>
  <si>
    <t>МКОУ Шалкинская СОШ</t>
  </si>
  <si>
    <t xml:space="preserve">                                                                        Вальков  А.И.                            01.10.2014г</t>
  </si>
  <si>
    <t>01.10.2014г</t>
  </si>
  <si>
    <t>Один  миллион  семьсот девяносто восемь тысяч шестьдесят четыре рубля  00  копеек</t>
  </si>
  <si>
    <t>Семьсот  сорок  тысяч  восемьсот  рублей  00 копеек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</si>
</sst>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00000"/>
    <numFmt numFmtId="174" formatCode="#,##0.00&quot;р.&quot;"/>
    <numFmt numFmtId="175" formatCode="[$-F400]h:mm:ss\ AM/PM"/>
  </numFmts>
  <fonts count="40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2" fontId="1" fillId="0" borderId="0" xfId="0" applyNumberFormat="1" applyFont="1" applyAlignment="1">
      <alignment horizontal="center" wrapText="1"/>
    </xf>
    <xf numFmtId="2" fontId="0" fillId="0" borderId="12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7">
      <selection activeCell="B9" sqref="B9:C9"/>
    </sheetView>
  </sheetViews>
  <sheetFormatPr defaultColWidth="9.140625" defaultRowHeight="12.75"/>
  <cols>
    <col min="1" max="1" width="41.7109375" style="1" customWidth="1"/>
    <col min="2" max="2" width="60.421875" style="1" customWidth="1"/>
    <col min="3" max="3" width="36.140625" style="1" customWidth="1"/>
    <col min="4" max="4" width="0.13671875" style="1" customWidth="1"/>
    <col min="5" max="16384" width="9.140625" style="1" customWidth="1"/>
  </cols>
  <sheetData>
    <row r="1" spans="1:4" ht="79.5" customHeight="1">
      <c r="A1" s="1" t="s">
        <v>97</v>
      </c>
      <c r="C1" s="26" t="s">
        <v>93</v>
      </c>
      <c r="D1" s="13"/>
    </row>
    <row r="2" spans="3:4" ht="12.75" customHeight="1">
      <c r="C2" s="13"/>
      <c r="D2" s="13"/>
    </row>
    <row r="3" spans="1:5" ht="14.25">
      <c r="A3" s="2" t="s">
        <v>0</v>
      </c>
      <c r="B3" s="28">
        <v>1798064</v>
      </c>
      <c r="C3" s="2" t="s">
        <v>97</v>
      </c>
      <c r="D3" s="2"/>
      <c r="E3" s="2"/>
    </row>
    <row r="4" spans="1:5" ht="26.25" customHeight="1">
      <c r="A4" s="3"/>
      <c r="B4" s="3" t="s">
        <v>116</v>
      </c>
      <c r="C4" s="3"/>
      <c r="D4" s="3"/>
      <c r="E4" s="2"/>
    </row>
    <row r="5" spans="1:5" ht="13.5" customHeight="1">
      <c r="A5" s="2"/>
      <c r="B5" s="2" t="s">
        <v>1</v>
      </c>
      <c r="C5" s="12"/>
      <c r="E5" s="2"/>
    </row>
    <row r="6" spans="1:5" ht="7.5" customHeight="1">
      <c r="A6" s="2"/>
      <c r="B6" s="2"/>
      <c r="C6" s="2"/>
      <c r="D6" s="2"/>
      <c r="E6" s="2"/>
    </row>
    <row r="7" spans="1:5" ht="26.25" customHeight="1">
      <c r="A7" s="3" t="s">
        <v>2</v>
      </c>
      <c r="B7" s="33">
        <v>740800</v>
      </c>
      <c r="C7" s="3"/>
      <c r="D7" s="3"/>
      <c r="E7" s="2"/>
    </row>
    <row r="8" spans="1:5" ht="17.25" customHeight="1">
      <c r="A8" s="4"/>
      <c r="B8" s="35" t="s">
        <v>117</v>
      </c>
      <c r="C8" s="4"/>
      <c r="D8" s="4"/>
      <c r="E8" s="2"/>
    </row>
    <row r="9" spans="1:5" ht="57">
      <c r="A9" s="4" t="s">
        <v>111</v>
      </c>
      <c r="B9" s="37" t="s">
        <v>114</v>
      </c>
      <c r="C9" s="37"/>
      <c r="D9" s="4"/>
      <c r="E9" s="2"/>
    </row>
    <row r="10" spans="1:5" ht="33.75" customHeight="1">
      <c r="A10" s="4" t="s">
        <v>96</v>
      </c>
      <c r="B10" s="4" t="s">
        <v>109</v>
      </c>
      <c r="C10" s="34" t="s">
        <v>115</v>
      </c>
      <c r="D10" s="4" t="s">
        <v>112</v>
      </c>
      <c r="E10" s="2"/>
    </row>
    <row r="11" spans="1:5" ht="14.25" customHeight="1">
      <c r="A11" s="2" t="s">
        <v>3</v>
      </c>
      <c r="B11" s="5" t="s">
        <v>100</v>
      </c>
      <c r="C11" s="2" t="s">
        <v>4</v>
      </c>
      <c r="D11" s="2"/>
      <c r="E11" s="2"/>
    </row>
    <row r="12" spans="1:5" ht="14.25" customHeight="1">
      <c r="A12" s="3" t="s">
        <v>99</v>
      </c>
      <c r="B12" s="27" t="s">
        <v>101</v>
      </c>
      <c r="C12" s="3" t="s">
        <v>115</v>
      </c>
      <c r="D12" s="3"/>
      <c r="E12" s="2"/>
    </row>
    <row r="13" spans="1:5" ht="13.5" customHeight="1">
      <c r="A13" s="2"/>
      <c r="B13" s="5" t="s">
        <v>100</v>
      </c>
      <c r="C13" s="2"/>
      <c r="D13" s="2"/>
      <c r="E13" s="2"/>
    </row>
    <row r="14" spans="1:5" ht="12" customHeight="1">
      <c r="A14" s="2"/>
      <c r="B14" s="2"/>
      <c r="C14" s="2"/>
      <c r="D14" s="2"/>
      <c r="E14" s="2"/>
    </row>
    <row r="15" spans="1:5" ht="15.75">
      <c r="A15" s="2"/>
      <c r="B15" s="6" t="s">
        <v>5</v>
      </c>
      <c r="C15" s="2"/>
      <c r="D15" s="2"/>
      <c r="E15" s="2"/>
    </row>
    <row r="16" spans="1:5" ht="15.75" customHeight="1">
      <c r="A16" s="2"/>
      <c r="B16" s="2"/>
      <c r="C16" s="2"/>
      <c r="D16" s="2"/>
      <c r="E16" s="2"/>
    </row>
    <row r="17" spans="1:5" ht="14.25">
      <c r="A17" s="5" t="s">
        <v>6</v>
      </c>
      <c r="B17" s="3" t="s">
        <v>113</v>
      </c>
      <c r="C17" s="3"/>
      <c r="D17" s="3"/>
      <c r="E17" s="2"/>
    </row>
    <row r="18" spans="1:5" ht="14.25">
      <c r="A18" s="5" t="s">
        <v>7</v>
      </c>
      <c r="B18" s="3" t="s">
        <v>102</v>
      </c>
      <c r="C18" s="3"/>
      <c r="D18" s="3"/>
      <c r="E18" s="2"/>
    </row>
    <row r="19" spans="1:5" ht="14.25">
      <c r="A19" s="5" t="s">
        <v>8</v>
      </c>
      <c r="B19" s="3"/>
      <c r="C19" s="3"/>
      <c r="D19" s="3"/>
      <c r="E19" s="2"/>
    </row>
    <row r="20" spans="1:5" ht="14.25">
      <c r="A20" s="5" t="s">
        <v>9</v>
      </c>
      <c r="B20" s="3"/>
      <c r="C20" s="3"/>
      <c r="D20" s="3"/>
      <c r="E20" s="2"/>
    </row>
    <row r="21" spans="1:5" ht="14.25">
      <c r="A21" s="5" t="s">
        <v>10</v>
      </c>
      <c r="B21" s="3" t="s">
        <v>98</v>
      </c>
      <c r="C21" s="3"/>
      <c r="D21" s="3"/>
      <c r="E21" s="2"/>
    </row>
    <row r="22" spans="1:5" ht="14.25">
      <c r="A22" s="5" t="s">
        <v>11</v>
      </c>
      <c r="B22" s="3" t="s">
        <v>110</v>
      </c>
      <c r="C22" s="3"/>
      <c r="D22" s="3"/>
      <c r="E22" s="2"/>
    </row>
    <row r="23" spans="1:5" ht="14.25">
      <c r="A23" s="5" t="s">
        <v>12</v>
      </c>
      <c r="B23" s="22" t="s">
        <v>107</v>
      </c>
      <c r="C23" s="3"/>
      <c r="D23" s="3"/>
      <c r="E23" s="2"/>
    </row>
    <row r="24" spans="1:5" ht="14.25">
      <c r="A24" s="5" t="s">
        <v>13</v>
      </c>
      <c r="B24" s="3">
        <v>7314000830</v>
      </c>
      <c r="C24" s="3"/>
      <c r="D24" s="3"/>
      <c r="E24" s="2"/>
    </row>
    <row r="25" spans="1:5" ht="14.25">
      <c r="A25" s="5" t="s">
        <v>14</v>
      </c>
      <c r="B25" s="22" t="s">
        <v>103</v>
      </c>
      <c r="C25" s="3"/>
      <c r="D25" s="3"/>
      <c r="E25" s="2"/>
    </row>
    <row r="26" spans="1:5" ht="28.5">
      <c r="A26" s="5" t="s">
        <v>15</v>
      </c>
      <c r="B26" s="3" t="s">
        <v>104</v>
      </c>
      <c r="C26" s="3"/>
      <c r="D26" s="3"/>
      <c r="E26" s="2"/>
    </row>
    <row r="27" spans="1:5" ht="14.25">
      <c r="A27" s="5" t="s">
        <v>16</v>
      </c>
      <c r="B27" s="22" t="s">
        <v>105</v>
      </c>
      <c r="C27" s="3"/>
      <c r="D27" s="3"/>
      <c r="E27" s="2"/>
    </row>
    <row r="28" spans="1:5" ht="14.25">
      <c r="A28" s="5" t="s">
        <v>17</v>
      </c>
      <c r="B28" s="3"/>
      <c r="C28" s="3"/>
      <c r="D28" s="3"/>
      <c r="E28" s="2"/>
    </row>
    <row r="29" spans="1:5" ht="14.25">
      <c r="A29" s="5" t="s">
        <v>18</v>
      </c>
      <c r="B29" s="3" t="s">
        <v>106</v>
      </c>
      <c r="C29" s="3"/>
      <c r="D29" s="3"/>
      <c r="E29" s="2"/>
    </row>
  </sheetData>
  <sheetProtection/>
  <mergeCells count="1">
    <mergeCell ref="B9:C9"/>
  </mergeCells>
  <printOptions/>
  <pageMargins left="0.7874015748031497" right="0.11811023622047245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4.57421875" style="14" customWidth="1"/>
    <col min="2" max="2" width="4.28125" style="14" customWidth="1"/>
    <col min="3" max="3" width="7.7109375" style="14" customWidth="1"/>
    <col min="4" max="17" width="7.28125" style="14" customWidth="1"/>
    <col min="18" max="16384" width="9.140625" style="14" customWidth="1"/>
  </cols>
  <sheetData>
    <row r="1" spans="1:17" ht="17.25" customHeight="1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2">
      <c r="A2" s="42" t="s">
        <v>19</v>
      </c>
      <c r="B2" s="43" t="s">
        <v>20</v>
      </c>
      <c r="C2" s="43" t="s">
        <v>21</v>
      </c>
      <c r="D2" s="46" t="s">
        <v>22</v>
      </c>
      <c r="E2" s="47"/>
      <c r="F2" s="47"/>
      <c r="G2" s="48"/>
      <c r="H2" s="38" t="s">
        <v>27</v>
      </c>
      <c r="I2" s="39"/>
      <c r="J2" s="39"/>
      <c r="K2" s="39"/>
      <c r="L2" s="39"/>
      <c r="M2" s="39"/>
      <c r="N2" s="39"/>
      <c r="O2" s="39"/>
      <c r="P2" s="39"/>
      <c r="Q2" s="40"/>
    </row>
    <row r="3" spans="1:17" ht="12">
      <c r="A3" s="42"/>
      <c r="B3" s="44"/>
      <c r="C3" s="44"/>
      <c r="D3" s="49"/>
      <c r="E3" s="50"/>
      <c r="F3" s="50"/>
      <c r="G3" s="51"/>
      <c r="H3" s="38" t="s">
        <v>28</v>
      </c>
      <c r="I3" s="39"/>
      <c r="J3" s="39"/>
      <c r="K3" s="39"/>
      <c r="L3" s="40"/>
      <c r="M3" s="38" t="s">
        <v>30</v>
      </c>
      <c r="N3" s="39"/>
      <c r="O3" s="39"/>
      <c r="P3" s="39"/>
      <c r="Q3" s="40"/>
    </row>
    <row r="4" spans="1:17" ht="12">
      <c r="A4" s="42"/>
      <c r="B4" s="45"/>
      <c r="C4" s="45"/>
      <c r="D4" s="15" t="s">
        <v>23</v>
      </c>
      <c r="E4" s="15" t="s">
        <v>24</v>
      </c>
      <c r="F4" s="15" t="s">
        <v>25</v>
      </c>
      <c r="G4" s="15" t="s">
        <v>26</v>
      </c>
      <c r="H4" s="15" t="s">
        <v>29</v>
      </c>
      <c r="I4" s="15" t="s">
        <v>23</v>
      </c>
      <c r="J4" s="15" t="s">
        <v>24</v>
      </c>
      <c r="K4" s="15" t="s">
        <v>25</v>
      </c>
      <c r="L4" s="15" t="s">
        <v>26</v>
      </c>
      <c r="M4" s="15" t="s">
        <v>29</v>
      </c>
      <c r="N4" s="15" t="s">
        <v>23</v>
      </c>
      <c r="O4" s="15" t="s">
        <v>24</v>
      </c>
      <c r="P4" s="15" t="s">
        <v>25</v>
      </c>
      <c r="Q4" s="15" t="s">
        <v>26</v>
      </c>
    </row>
    <row r="5" spans="1:17" ht="12" customHeight="1">
      <c r="A5" s="18" t="s">
        <v>32</v>
      </c>
      <c r="B5" s="17" t="s">
        <v>45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2.5" customHeight="1">
      <c r="A6" s="18" t="s">
        <v>33</v>
      </c>
      <c r="B6" s="17" t="s">
        <v>46</v>
      </c>
      <c r="C6" s="20">
        <v>1798.06</v>
      </c>
      <c r="D6" s="20">
        <v>396.48</v>
      </c>
      <c r="E6" s="25">
        <v>428.99</v>
      </c>
      <c r="F6" s="25">
        <v>422.02</v>
      </c>
      <c r="G6" s="20">
        <v>550.57</v>
      </c>
      <c r="H6" s="20">
        <f>C6</f>
        <v>1798.06</v>
      </c>
      <c r="I6" s="25">
        <f>D6</f>
        <v>396.48</v>
      </c>
      <c r="J6" s="20">
        <f>E6</f>
        <v>428.99</v>
      </c>
      <c r="K6" s="20">
        <f>F6</f>
        <v>422.02</v>
      </c>
      <c r="L6" s="20">
        <f>G6</f>
        <v>550.57</v>
      </c>
      <c r="M6" s="24">
        <v>180</v>
      </c>
      <c r="N6" s="16">
        <v>45</v>
      </c>
      <c r="O6" s="16">
        <v>50.4</v>
      </c>
      <c r="P6" s="16">
        <v>30.6</v>
      </c>
      <c r="Q6" s="16">
        <v>54</v>
      </c>
    </row>
    <row r="7" spans="1:17" ht="46.5" customHeight="1">
      <c r="A7" s="18" t="s">
        <v>34</v>
      </c>
      <c r="B7" s="17" t="s">
        <v>47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8.5" customHeight="1">
      <c r="A8" s="18" t="s">
        <v>35</v>
      </c>
      <c r="B8" s="17" t="s">
        <v>48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33.75">
      <c r="A9" s="18" t="s">
        <v>58</v>
      </c>
      <c r="B9" s="17" t="s">
        <v>49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3.25" customHeight="1">
      <c r="A10" s="18" t="s">
        <v>36</v>
      </c>
      <c r="B10" s="17" t="s">
        <v>50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44.25" customHeight="1">
      <c r="A11" s="18" t="s">
        <v>37</v>
      </c>
      <c r="B11" s="17" t="s">
        <v>51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v>180</v>
      </c>
      <c r="N11" s="16">
        <v>45</v>
      </c>
      <c r="O11" s="16">
        <v>50.4</v>
      </c>
      <c r="P11" s="16">
        <v>30.6</v>
      </c>
      <c r="Q11" s="16">
        <v>54</v>
      </c>
    </row>
    <row r="12" spans="1:17" ht="48.75" customHeight="1">
      <c r="A12" s="18" t="s">
        <v>38</v>
      </c>
      <c r="B12" s="17" t="s">
        <v>52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43.5" customHeight="1">
      <c r="A13" s="18" t="s">
        <v>39</v>
      </c>
      <c r="B13" s="17" t="s">
        <v>53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24.75" customHeight="1">
      <c r="A14" s="18" t="s">
        <v>40</v>
      </c>
      <c r="B14" s="17" t="s">
        <v>54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4.25" customHeight="1">
      <c r="A15" s="18" t="s">
        <v>41</v>
      </c>
      <c r="B15" s="17" t="s">
        <v>55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46.5" customHeight="1">
      <c r="A16" s="18" t="s">
        <v>42</v>
      </c>
      <c r="B16" s="17" t="s">
        <v>56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6" customHeight="1">
      <c r="A17" s="18" t="s">
        <v>43</v>
      </c>
      <c r="B17" s="17" t="s">
        <v>57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28.5" customHeight="1">
      <c r="A18" s="18" t="s">
        <v>44</v>
      </c>
      <c r="B18" s="17" t="s">
        <v>59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 t="s">
        <v>108</v>
      </c>
      <c r="N18" s="16"/>
      <c r="O18" s="16"/>
      <c r="P18" s="16"/>
      <c r="Q18" s="16"/>
    </row>
    <row r="19" spans="3:12" ht="12"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123" spans="1:10" ht="12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</sheetData>
  <sheetProtection/>
  <mergeCells count="8">
    <mergeCell ref="H2:Q2"/>
    <mergeCell ref="H3:L3"/>
    <mergeCell ref="M3:Q3"/>
    <mergeCell ref="A1:Q1"/>
    <mergeCell ref="A2:A4"/>
    <mergeCell ref="B2:B4"/>
    <mergeCell ref="C2:C4"/>
    <mergeCell ref="D2:G3"/>
  </mergeCells>
  <printOptions/>
  <pageMargins left="0" right="0" top="0.03937007874015748" bottom="0" header="0.3149606299212598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17.8515625" style="7" customWidth="1"/>
    <col min="2" max="2" width="4.7109375" style="7" customWidth="1"/>
    <col min="3" max="3" width="4.421875" style="7" customWidth="1"/>
    <col min="4" max="4" width="8.421875" style="7" customWidth="1"/>
    <col min="5" max="5" width="10.00390625" style="7" customWidth="1"/>
    <col min="6" max="6" width="7.00390625" style="7" customWidth="1"/>
    <col min="7" max="7" width="7.140625" style="7" customWidth="1"/>
    <col min="8" max="8" width="6.421875" style="7" customWidth="1"/>
    <col min="9" max="9" width="6.140625" style="7" customWidth="1"/>
    <col min="10" max="10" width="7.28125" style="7" customWidth="1"/>
    <col min="11" max="11" width="6.57421875" style="7" customWidth="1"/>
    <col min="12" max="15" width="6.28125" style="7" customWidth="1"/>
    <col min="16" max="17" width="6.421875" style="7" customWidth="1"/>
    <col min="18" max="18" width="9.28125" style="7" customWidth="1"/>
    <col min="19" max="19" width="7.28125" style="7" customWidth="1"/>
    <col min="20" max="16384" width="9.140625" style="7" customWidth="1"/>
  </cols>
  <sheetData>
    <row r="1" spans="1:19" ht="12.75">
      <c r="A1" s="52" t="s">
        <v>63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2.75">
      <c r="A2" s="53" t="s">
        <v>19</v>
      </c>
      <c r="B2" s="56" t="s">
        <v>60</v>
      </c>
      <c r="C2" s="56" t="s">
        <v>61</v>
      </c>
      <c r="D2" s="43" t="s">
        <v>95</v>
      </c>
      <c r="E2" s="43" t="s">
        <v>94</v>
      </c>
      <c r="F2" s="56" t="s">
        <v>62</v>
      </c>
      <c r="G2" s="56"/>
      <c r="H2" s="56"/>
      <c r="I2" s="56"/>
      <c r="J2" s="57" t="s">
        <v>27</v>
      </c>
      <c r="K2" s="58"/>
      <c r="L2" s="58"/>
      <c r="M2" s="58"/>
      <c r="N2" s="58"/>
      <c r="O2" s="58"/>
      <c r="P2" s="58"/>
      <c r="Q2" s="58"/>
      <c r="R2" s="58"/>
      <c r="S2" s="59"/>
    </row>
    <row r="3" spans="1:19" ht="12.75">
      <c r="A3" s="54"/>
      <c r="B3" s="56"/>
      <c r="C3" s="56"/>
      <c r="D3" s="44"/>
      <c r="E3" s="44"/>
      <c r="F3" s="56"/>
      <c r="G3" s="56"/>
      <c r="H3" s="56"/>
      <c r="I3" s="56"/>
      <c r="J3" s="60" t="s">
        <v>28</v>
      </c>
      <c r="K3" s="60"/>
      <c r="L3" s="60"/>
      <c r="M3" s="60"/>
      <c r="N3" s="60"/>
      <c r="O3" s="60" t="s">
        <v>30</v>
      </c>
      <c r="P3" s="60"/>
      <c r="Q3" s="60"/>
      <c r="R3" s="60"/>
      <c r="S3" s="60"/>
    </row>
    <row r="4" spans="1:19" ht="48" customHeight="1">
      <c r="A4" s="55"/>
      <c r="B4" s="56"/>
      <c r="C4" s="56"/>
      <c r="D4" s="45"/>
      <c r="E4" s="45"/>
      <c r="F4" s="9" t="s">
        <v>23</v>
      </c>
      <c r="G4" s="9" t="s">
        <v>24</v>
      </c>
      <c r="H4" s="9" t="s">
        <v>25</v>
      </c>
      <c r="I4" s="9" t="s">
        <v>26</v>
      </c>
      <c r="J4" s="9" t="s">
        <v>29</v>
      </c>
      <c r="K4" s="9" t="s">
        <v>23</v>
      </c>
      <c r="L4" s="9" t="s">
        <v>24</v>
      </c>
      <c r="M4" s="9" t="s">
        <v>25</v>
      </c>
      <c r="N4" s="9" t="s">
        <v>26</v>
      </c>
      <c r="O4" s="9" t="s">
        <v>29</v>
      </c>
      <c r="P4" s="9" t="s">
        <v>23</v>
      </c>
      <c r="Q4" s="9" t="s">
        <v>24</v>
      </c>
      <c r="R4" s="9" t="s">
        <v>25</v>
      </c>
      <c r="S4" s="9" t="s">
        <v>26</v>
      </c>
    </row>
    <row r="5" spans="1:19" ht="12.75">
      <c r="A5" s="10" t="s">
        <v>63</v>
      </c>
      <c r="B5" s="9">
        <v>200</v>
      </c>
      <c r="C5" s="11" t="s">
        <v>45</v>
      </c>
      <c r="D5" s="11"/>
      <c r="E5" s="20">
        <f>SUM(F5+G5+H5+I5)</f>
        <v>1798.06</v>
      </c>
      <c r="F5" s="20">
        <f>SUM(F6+F10+F17+F21+F22)</f>
        <v>396.48</v>
      </c>
      <c r="G5" s="20">
        <f>SUM(G6+G10+G17+G21+G22)</f>
        <v>428.98999999999995</v>
      </c>
      <c r="H5" s="20">
        <f>SUM(H6+H10+H17+H21+H22)</f>
        <v>422.02000000000004</v>
      </c>
      <c r="I5" s="20">
        <f>SUM(I6+I10+I17+I21+I22)</f>
        <v>550.57</v>
      </c>
      <c r="J5" s="20">
        <f aca="true" t="shared" si="0" ref="J5:N6">E5</f>
        <v>1798.06</v>
      </c>
      <c r="K5" s="25">
        <f t="shared" si="0"/>
        <v>396.48</v>
      </c>
      <c r="L5" s="20">
        <f t="shared" si="0"/>
        <v>428.98999999999995</v>
      </c>
      <c r="M5" s="20">
        <f t="shared" si="0"/>
        <v>422.02000000000004</v>
      </c>
      <c r="N5" s="20">
        <f t="shared" si="0"/>
        <v>550.57</v>
      </c>
      <c r="O5" s="24"/>
      <c r="P5" s="19"/>
      <c r="Q5" s="19"/>
      <c r="R5" s="19"/>
      <c r="S5" s="19"/>
    </row>
    <row r="6" spans="1:19" ht="41.25" customHeight="1">
      <c r="A6" s="10" t="s">
        <v>64</v>
      </c>
      <c r="B6" s="9">
        <v>210</v>
      </c>
      <c r="C6" s="11" t="s">
        <v>46</v>
      </c>
      <c r="D6" s="11"/>
      <c r="E6" s="20">
        <f>SUM(F6+G6+H6+I6)</f>
        <v>740.8</v>
      </c>
      <c r="F6" s="32">
        <f>SUM(F7+F8+F9)</f>
        <v>107.1</v>
      </c>
      <c r="G6" s="32">
        <f>SUM(G7+G8+G9)</f>
        <v>114.53999999999999</v>
      </c>
      <c r="H6" s="32">
        <f>SUM(H7+H8+H9)</f>
        <v>259.58</v>
      </c>
      <c r="I6" s="32">
        <f>SUM(I7+I8+I9)</f>
        <v>259.58</v>
      </c>
      <c r="J6" s="20">
        <f t="shared" si="0"/>
        <v>740.8</v>
      </c>
      <c r="K6" s="25">
        <f t="shared" si="0"/>
        <v>107.1</v>
      </c>
      <c r="L6" s="20">
        <f t="shared" si="0"/>
        <v>114.53999999999999</v>
      </c>
      <c r="M6" s="20">
        <f t="shared" si="0"/>
        <v>259.58</v>
      </c>
      <c r="N6" s="20">
        <f t="shared" si="0"/>
        <v>259.58</v>
      </c>
      <c r="O6" s="24"/>
      <c r="P6" s="19"/>
      <c r="Q6" s="19"/>
      <c r="R6" s="19"/>
      <c r="S6" s="19"/>
    </row>
    <row r="7" spans="1:19" ht="15" customHeight="1">
      <c r="A7" s="10" t="s">
        <v>65</v>
      </c>
      <c r="B7" s="9">
        <v>211</v>
      </c>
      <c r="C7" s="11" t="s">
        <v>47</v>
      </c>
      <c r="D7" s="11"/>
      <c r="E7" s="20">
        <f>SUM(F7+G7+H7+I7)</f>
        <v>650.5999999999999</v>
      </c>
      <c r="F7" s="19">
        <v>62</v>
      </c>
      <c r="G7" s="19">
        <v>69.44</v>
      </c>
      <c r="H7" s="19">
        <v>259.58</v>
      </c>
      <c r="I7" s="19">
        <v>259.58</v>
      </c>
      <c r="J7" s="20">
        <f aca="true" t="shared" si="1" ref="J7:N20">E7</f>
        <v>650.5999999999999</v>
      </c>
      <c r="K7" s="25">
        <f t="shared" si="1"/>
        <v>62</v>
      </c>
      <c r="L7" s="20">
        <f t="shared" si="1"/>
        <v>69.44</v>
      </c>
      <c r="M7" s="20">
        <f t="shared" si="1"/>
        <v>259.58</v>
      </c>
      <c r="N7" s="20">
        <f t="shared" si="1"/>
        <v>259.58</v>
      </c>
      <c r="O7" s="29"/>
      <c r="P7" s="19"/>
      <c r="Q7" s="19"/>
      <c r="R7" s="19"/>
      <c r="S7" s="19"/>
    </row>
    <row r="8" spans="1:19" ht="12.75">
      <c r="A8" s="10" t="s">
        <v>66</v>
      </c>
      <c r="B8" s="9">
        <v>212</v>
      </c>
      <c r="C8" s="11" t="s">
        <v>48</v>
      </c>
      <c r="D8" s="11"/>
      <c r="E8" s="20">
        <f>SUM(F8+G8+H8+I8)</f>
        <v>0</v>
      </c>
      <c r="F8" s="24">
        <v>0</v>
      </c>
      <c r="G8" s="24">
        <v>0</v>
      </c>
      <c r="H8" s="24">
        <v>0</v>
      </c>
      <c r="I8" s="24">
        <v>0</v>
      </c>
      <c r="J8" s="20">
        <f t="shared" si="1"/>
        <v>0</v>
      </c>
      <c r="K8" s="25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19"/>
      <c r="P8" s="19"/>
      <c r="Q8" s="19"/>
      <c r="R8" s="19"/>
      <c r="S8" s="19"/>
    </row>
    <row r="9" spans="1:19" ht="27.75" customHeight="1">
      <c r="A9" s="10" t="s">
        <v>67</v>
      </c>
      <c r="B9" s="9">
        <v>213</v>
      </c>
      <c r="C9" s="11" t="s">
        <v>49</v>
      </c>
      <c r="D9" s="11"/>
      <c r="E9" s="20">
        <f>SUM(F9+G9+H9+I9)</f>
        <v>90.2</v>
      </c>
      <c r="F9" s="19">
        <v>45.1</v>
      </c>
      <c r="G9" s="19">
        <v>45.1</v>
      </c>
      <c r="H9" s="19">
        <v>0</v>
      </c>
      <c r="I9" s="19">
        <v>0</v>
      </c>
      <c r="J9" s="20">
        <f t="shared" si="1"/>
        <v>90.2</v>
      </c>
      <c r="K9" s="25">
        <f t="shared" si="1"/>
        <v>45.1</v>
      </c>
      <c r="L9" s="20">
        <f t="shared" si="1"/>
        <v>45.1</v>
      </c>
      <c r="M9" s="20">
        <f t="shared" si="1"/>
        <v>0</v>
      </c>
      <c r="N9" s="20">
        <f t="shared" si="1"/>
        <v>0</v>
      </c>
      <c r="O9" s="23"/>
      <c r="P9" s="19"/>
      <c r="Q9" s="19"/>
      <c r="R9" s="19"/>
      <c r="S9" s="19"/>
    </row>
    <row r="10" spans="1:19" ht="24.75" customHeight="1">
      <c r="A10" s="10" t="s">
        <v>68</v>
      </c>
      <c r="B10" s="9">
        <v>220</v>
      </c>
      <c r="C10" s="11" t="s">
        <v>50</v>
      </c>
      <c r="D10" s="11"/>
      <c r="E10" s="20">
        <f>SUM(E11:E16)</f>
        <v>747.8799999999999</v>
      </c>
      <c r="F10" s="36">
        <f>SUM(F11+F12+F13+F14+F15+F16)</f>
        <v>204.03</v>
      </c>
      <c r="G10" s="36">
        <f>SUM(G11+G12+G13+G14+G15+G16)</f>
        <v>218.85000000000002</v>
      </c>
      <c r="H10" s="36">
        <f>SUM(H11+H12+H13+H14+H15+H16)</f>
        <v>104.4</v>
      </c>
      <c r="I10" s="36">
        <f>SUM(I11+I12+I13+I14+I15+I16)</f>
        <v>220.60000000000002</v>
      </c>
      <c r="J10" s="20">
        <f t="shared" si="1"/>
        <v>747.8799999999999</v>
      </c>
      <c r="K10" s="25">
        <f t="shared" si="1"/>
        <v>204.03</v>
      </c>
      <c r="L10" s="20">
        <f t="shared" si="1"/>
        <v>218.85000000000002</v>
      </c>
      <c r="M10" s="20">
        <f t="shared" si="1"/>
        <v>104.4</v>
      </c>
      <c r="N10" s="20">
        <f t="shared" si="1"/>
        <v>220.60000000000002</v>
      </c>
      <c r="O10" s="19"/>
      <c r="P10" s="19"/>
      <c r="Q10" s="19"/>
      <c r="R10" s="19"/>
      <c r="S10" s="19"/>
    </row>
    <row r="11" spans="1:19" ht="18" customHeight="1">
      <c r="A11" s="10" t="s">
        <v>69</v>
      </c>
      <c r="B11" s="9">
        <v>221</v>
      </c>
      <c r="C11" s="11" t="s">
        <v>51</v>
      </c>
      <c r="D11" s="11"/>
      <c r="E11" s="20">
        <f aca="true" t="shared" si="2" ref="E11:E16">SUM(F11+G11+H11+I11)</f>
        <v>9.6</v>
      </c>
      <c r="F11" s="19">
        <v>2.4</v>
      </c>
      <c r="G11" s="19">
        <v>2.4</v>
      </c>
      <c r="H11" s="31">
        <v>2.4</v>
      </c>
      <c r="I11" s="19">
        <v>2.4</v>
      </c>
      <c r="J11" s="20">
        <f t="shared" si="1"/>
        <v>9.6</v>
      </c>
      <c r="K11" s="25">
        <f t="shared" si="1"/>
        <v>2.4</v>
      </c>
      <c r="L11" s="20">
        <f t="shared" si="1"/>
        <v>2.4</v>
      </c>
      <c r="M11" s="20">
        <f t="shared" si="1"/>
        <v>2.4</v>
      </c>
      <c r="N11" s="20">
        <f t="shared" si="1"/>
        <v>2.4</v>
      </c>
      <c r="O11" s="10"/>
      <c r="P11" s="19"/>
      <c r="Q11" s="19"/>
      <c r="R11" s="19"/>
      <c r="S11" s="19"/>
    </row>
    <row r="12" spans="1:19" ht="27.75" customHeight="1">
      <c r="A12" s="10" t="s">
        <v>70</v>
      </c>
      <c r="B12" s="9">
        <v>222</v>
      </c>
      <c r="C12" s="11"/>
      <c r="D12" s="11"/>
      <c r="E12" s="20">
        <f t="shared" si="2"/>
        <v>0</v>
      </c>
      <c r="F12" s="24">
        <v>0</v>
      </c>
      <c r="G12" s="24">
        <v>0</v>
      </c>
      <c r="H12" s="24">
        <v>0</v>
      </c>
      <c r="I12" s="24">
        <v>0</v>
      </c>
      <c r="J12" s="20">
        <f t="shared" si="1"/>
        <v>0</v>
      </c>
      <c r="K12" s="25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19"/>
      <c r="P12" s="19"/>
      <c r="Q12" s="19"/>
      <c r="R12" s="19"/>
      <c r="S12" s="19"/>
    </row>
    <row r="13" spans="1:19" ht="24" customHeight="1">
      <c r="A13" s="10" t="s">
        <v>71</v>
      </c>
      <c r="B13" s="9">
        <v>223</v>
      </c>
      <c r="C13" s="11" t="s">
        <v>53</v>
      </c>
      <c r="D13" s="11"/>
      <c r="E13" s="20">
        <f t="shared" si="2"/>
        <v>466.9</v>
      </c>
      <c r="F13" s="19">
        <v>132.5</v>
      </c>
      <c r="G13" s="19">
        <v>142.4</v>
      </c>
      <c r="H13" s="19">
        <v>46</v>
      </c>
      <c r="I13" s="19">
        <v>146</v>
      </c>
      <c r="J13" s="20">
        <f t="shared" si="1"/>
        <v>466.9</v>
      </c>
      <c r="K13" s="25">
        <f t="shared" si="1"/>
        <v>132.5</v>
      </c>
      <c r="L13" s="20">
        <f t="shared" si="1"/>
        <v>142.4</v>
      </c>
      <c r="M13" s="20">
        <f t="shared" si="1"/>
        <v>46</v>
      </c>
      <c r="N13" s="20">
        <f t="shared" si="1"/>
        <v>146</v>
      </c>
      <c r="O13" s="30"/>
      <c r="P13" s="19"/>
      <c r="Q13" s="19"/>
      <c r="R13" s="19"/>
      <c r="S13" s="19"/>
    </row>
    <row r="14" spans="1:19" ht="39" customHeight="1">
      <c r="A14" s="10" t="s">
        <v>72</v>
      </c>
      <c r="B14" s="9">
        <v>224</v>
      </c>
      <c r="C14" s="11" t="s">
        <v>54</v>
      </c>
      <c r="D14" s="11"/>
      <c r="E14" s="20">
        <f t="shared" si="2"/>
        <v>0</v>
      </c>
      <c r="F14" s="24">
        <v>0</v>
      </c>
      <c r="G14" s="24">
        <v>0</v>
      </c>
      <c r="H14" s="24">
        <v>0</v>
      </c>
      <c r="I14" s="24">
        <v>0</v>
      </c>
      <c r="J14" s="20">
        <f t="shared" si="1"/>
        <v>0</v>
      </c>
      <c r="K14" s="25">
        <f t="shared" si="1"/>
        <v>0</v>
      </c>
      <c r="L14" s="20">
        <f t="shared" si="1"/>
        <v>0</v>
      </c>
      <c r="M14" s="20">
        <f t="shared" si="1"/>
        <v>0</v>
      </c>
      <c r="N14" s="20">
        <f t="shared" si="1"/>
        <v>0</v>
      </c>
      <c r="O14" s="19"/>
      <c r="P14" s="19"/>
      <c r="Q14" s="19"/>
      <c r="R14" s="19"/>
      <c r="S14" s="19"/>
    </row>
    <row r="15" spans="1:19" ht="37.5" customHeight="1">
      <c r="A15" s="10" t="s">
        <v>73</v>
      </c>
      <c r="B15" s="9">
        <v>225</v>
      </c>
      <c r="C15" s="11" t="s">
        <v>55</v>
      </c>
      <c r="D15" s="11"/>
      <c r="E15" s="20">
        <f t="shared" si="2"/>
        <v>112.30000000000001</v>
      </c>
      <c r="F15" s="24">
        <v>28.1</v>
      </c>
      <c r="G15" s="24">
        <v>28.1</v>
      </c>
      <c r="H15" s="24">
        <v>28.1</v>
      </c>
      <c r="I15" s="24">
        <v>28</v>
      </c>
      <c r="J15" s="20">
        <f t="shared" si="1"/>
        <v>112.30000000000001</v>
      </c>
      <c r="K15" s="25">
        <f t="shared" si="1"/>
        <v>28.1</v>
      </c>
      <c r="L15" s="20">
        <f t="shared" si="1"/>
        <v>28.1</v>
      </c>
      <c r="M15" s="20">
        <f t="shared" si="1"/>
        <v>28.1</v>
      </c>
      <c r="N15" s="20">
        <f t="shared" si="1"/>
        <v>28</v>
      </c>
      <c r="O15" s="19"/>
      <c r="P15" s="19"/>
      <c r="Q15" s="19"/>
      <c r="R15" s="19"/>
      <c r="S15" s="19"/>
    </row>
    <row r="16" spans="1:19" ht="13.5" customHeight="1">
      <c r="A16" s="10" t="s">
        <v>74</v>
      </c>
      <c r="B16" s="9">
        <v>226</v>
      </c>
      <c r="C16" s="11" t="s">
        <v>56</v>
      </c>
      <c r="D16" s="11"/>
      <c r="E16" s="20">
        <f t="shared" si="2"/>
        <v>159.07999999999998</v>
      </c>
      <c r="F16" s="19">
        <v>41.03</v>
      </c>
      <c r="G16" s="19">
        <v>45.95</v>
      </c>
      <c r="H16" s="19">
        <v>27.9</v>
      </c>
      <c r="I16" s="19">
        <v>44.2</v>
      </c>
      <c r="J16" s="20">
        <f t="shared" si="1"/>
        <v>159.07999999999998</v>
      </c>
      <c r="K16" s="25">
        <f t="shared" si="1"/>
        <v>41.03</v>
      </c>
      <c r="L16" s="20">
        <f t="shared" si="1"/>
        <v>45.95</v>
      </c>
      <c r="M16" s="20">
        <f t="shared" si="1"/>
        <v>27.9</v>
      </c>
      <c r="N16" s="20">
        <f t="shared" si="1"/>
        <v>44.2</v>
      </c>
      <c r="O16" s="19"/>
      <c r="P16" s="19"/>
      <c r="Q16" s="19"/>
      <c r="R16" s="19"/>
      <c r="S16" s="19"/>
    </row>
    <row r="17" spans="1:19" ht="26.25" customHeight="1">
      <c r="A17" s="10" t="s">
        <v>75</v>
      </c>
      <c r="B17" s="9">
        <v>260</v>
      </c>
      <c r="C17" s="11" t="s">
        <v>57</v>
      </c>
      <c r="D17" s="11"/>
      <c r="E17" s="20">
        <f>SUM(E18:E20)</f>
        <v>0</v>
      </c>
      <c r="F17" s="20">
        <f>SUM(F18:F20)</f>
        <v>0</v>
      </c>
      <c r="G17" s="20">
        <f>SUM(G18:G20)</f>
        <v>0</v>
      </c>
      <c r="H17" s="20">
        <f>SUM(H18:H20)</f>
        <v>0</v>
      </c>
      <c r="I17" s="20">
        <f>SUM(I18:I20)</f>
        <v>0</v>
      </c>
      <c r="J17" s="20">
        <f t="shared" si="1"/>
        <v>0</v>
      </c>
      <c r="K17" s="25">
        <f t="shared" si="1"/>
        <v>0</v>
      </c>
      <c r="L17" s="20">
        <f t="shared" si="1"/>
        <v>0</v>
      </c>
      <c r="M17" s="20">
        <f t="shared" si="1"/>
        <v>0</v>
      </c>
      <c r="N17" s="20">
        <f t="shared" si="1"/>
        <v>0</v>
      </c>
      <c r="O17" s="19"/>
      <c r="P17" s="19"/>
      <c r="Q17" s="19"/>
      <c r="R17" s="19"/>
      <c r="S17" s="19"/>
    </row>
    <row r="18" spans="1:19" ht="94.5" customHeight="1">
      <c r="A18" s="10" t="s">
        <v>76</v>
      </c>
      <c r="B18" s="9">
        <v>261</v>
      </c>
      <c r="C18" s="11" t="s">
        <v>59</v>
      </c>
      <c r="D18" s="11"/>
      <c r="E18" s="20">
        <f>SUM(F18+G18+H18+I18)</f>
        <v>0</v>
      </c>
      <c r="F18" s="24">
        <v>0</v>
      </c>
      <c r="G18" s="24">
        <v>0</v>
      </c>
      <c r="H18" s="24">
        <v>0</v>
      </c>
      <c r="I18" s="24">
        <v>0</v>
      </c>
      <c r="J18" s="20">
        <f t="shared" si="1"/>
        <v>0</v>
      </c>
      <c r="K18" s="25">
        <f t="shared" si="1"/>
        <v>0</v>
      </c>
      <c r="L18" s="20">
        <f t="shared" si="1"/>
        <v>0</v>
      </c>
      <c r="M18" s="20">
        <f t="shared" si="1"/>
        <v>0</v>
      </c>
      <c r="N18" s="20">
        <f t="shared" si="1"/>
        <v>0</v>
      </c>
      <c r="O18" s="10"/>
      <c r="P18" s="10"/>
      <c r="Q18" s="10"/>
      <c r="R18" s="10"/>
      <c r="S18" s="10"/>
    </row>
    <row r="19" spans="1:19" ht="41.25" customHeight="1">
      <c r="A19" s="10" t="s">
        <v>77</v>
      </c>
      <c r="B19" s="9">
        <v>262</v>
      </c>
      <c r="C19" s="11" t="s">
        <v>85</v>
      </c>
      <c r="D19" s="11"/>
      <c r="E19" s="20">
        <f>SUM(F19+G19+H19+I19)</f>
        <v>0</v>
      </c>
      <c r="F19" s="23">
        <v>0</v>
      </c>
      <c r="G19" s="23">
        <v>0</v>
      </c>
      <c r="H19" s="23">
        <v>0</v>
      </c>
      <c r="I19" s="23">
        <v>0</v>
      </c>
      <c r="J19" s="20">
        <f t="shared" si="1"/>
        <v>0</v>
      </c>
      <c r="K19" s="25">
        <f t="shared" si="1"/>
        <v>0</v>
      </c>
      <c r="L19" s="20">
        <f t="shared" si="1"/>
        <v>0</v>
      </c>
      <c r="M19" s="20">
        <f t="shared" si="1"/>
        <v>0</v>
      </c>
      <c r="N19" s="20">
        <f t="shared" si="1"/>
        <v>0</v>
      </c>
      <c r="O19" s="10"/>
      <c r="P19" s="10"/>
      <c r="Q19" s="10"/>
      <c r="R19" s="10"/>
      <c r="S19" s="10"/>
    </row>
    <row r="20" spans="1:19" ht="76.5" customHeight="1">
      <c r="A20" s="10" t="s">
        <v>78</v>
      </c>
      <c r="B20" s="9">
        <v>263</v>
      </c>
      <c r="C20" s="11" t="s">
        <v>86</v>
      </c>
      <c r="D20" s="11"/>
      <c r="E20" s="20">
        <f>SUM(F20+G20+H20+I20)</f>
        <v>0</v>
      </c>
      <c r="F20" s="23">
        <v>0</v>
      </c>
      <c r="G20" s="23">
        <v>0</v>
      </c>
      <c r="H20" s="23">
        <v>0</v>
      </c>
      <c r="I20" s="23">
        <v>0</v>
      </c>
      <c r="J20" s="20">
        <f t="shared" si="1"/>
        <v>0</v>
      </c>
      <c r="K20" s="25">
        <f t="shared" si="1"/>
        <v>0</v>
      </c>
      <c r="L20" s="20">
        <f t="shared" si="1"/>
        <v>0</v>
      </c>
      <c r="M20" s="20">
        <f t="shared" si="1"/>
        <v>0</v>
      </c>
      <c r="N20" s="20">
        <f t="shared" si="1"/>
        <v>0</v>
      </c>
      <c r="O20" s="10"/>
      <c r="P20" s="10"/>
      <c r="Q20" s="10"/>
      <c r="R20" s="10"/>
      <c r="S20" s="10"/>
    </row>
    <row r="21" spans="1:19" ht="12.75">
      <c r="A21" s="10" t="s">
        <v>79</v>
      </c>
      <c r="B21" s="9">
        <v>290</v>
      </c>
      <c r="C21" s="11" t="s">
        <v>87</v>
      </c>
      <c r="D21" s="11"/>
      <c r="E21" s="20">
        <f>SUM(F21+G21+H21+I21)</f>
        <v>55.81</v>
      </c>
      <c r="F21" s="23">
        <v>12.85</v>
      </c>
      <c r="G21" s="23">
        <v>14.4</v>
      </c>
      <c r="H21" s="23">
        <v>8.74</v>
      </c>
      <c r="I21" s="23">
        <v>19.82</v>
      </c>
      <c r="J21" s="20">
        <f aca="true" t="shared" si="3" ref="J21:N26">E21</f>
        <v>55.81</v>
      </c>
      <c r="K21" s="25">
        <f t="shared" si="3"/>
        <v>12.85</v>
      </c>
      <c r="L21" s="20">
        <f t="shared" si="3"/>
        <v>14.4</v>
      </c>
      <c r="M21" s="20">
        <f t="shared" si="3"/>
        <v>8.74</v>
      </c>
      <c r="N21" s="20">
        <f t="shared" si="3"/>
        <v>19.82</v>
      </c>
      <c r="O21" s="10"/>
      <c r="P21" s="10"/>
      <c r="Q21" s="10"/>
      <c r="R21" s="10"/>
      <c r="S21" s="10"/>
    </row>
    <row r="22" spans="1:19" ht="42.75" customHeight="1">
      <c r="A22" s="10" t="s">
        <v>80</v>
      </c>
      <c r="B22" s="9">
        <v>300</v>
      </c>
      <c r="C22" s="11" t="s">
        <v>88</v>
      </c>
      <c r="D22" s="11"/>
      <c r="E22" s="20">
        <f>SUM(E23:E25)</f>
        <v>253.57</v>
      </c>
      <c r="F22" s="20">
        <f>SUM(F23:F25)</f>
        <v>72.5</v>
      </c>
      <c r="G22" s="20">
        <f>SUM(G23:G25)</f>
        <v>81.2</v>
      </c>
      <c r="H22" s="20">
        <f>SUM(H23:H25)</f>
        <v>49.3</v>
      </c>
      <c r="I22" s="20">
        <f>SUM(I23:I25)</f>
        <v>50.57</v>
      </c>
      <c r="J22" s="20">
        <f t="shared" si="3"/>
        <v>253.57</v>
      </c>
      <c r="K22" s="25">
        <f t="shared" si="3"/>
        <v>72.5</v>
      </c>
      <c r="L22" s="20">
        <f t="shared" si="3"/>
        <v>81.2</v>
      </c>
      <c r="M22" s="20">
        <f t="shared" si="3"/>
        <v>49.3</v>
      </c>
      <c r="N22" s="20">
        <f t="shared" si="3"/>
        <v>50.57</v>
      </c>
      <c r="O22" s="10"/>
      <c r="P22" s="10"/>
      <c r="Q22" s="10"/>
      <c r="R22" s="10"/>
      <c r="S22" s="10"/>
    </row>
    <row r="23" spans="1:19" ht="24.75" customHeight="1">
      <c r="A23" s="10" t="s">
        <v>81</v>
      </c>
      <c r="B23" s="9">
        <v>310</v>
      </c>
      <c r="C23" s="11" t="s">
        <v>89</v>
      </c>
      <c r="D23" s="11"/>
      <c r="E23" s="20">
        <f>SUM(F23+G23+H23+I23)</f>
        <v>2.6</v>
      </c>
      <c r="F23" s="24">
        <v>0</v>
      </c>
      <c r="G23" s="24">
        <v>0</v>
      </c>
      <c r="H23" s="24">
        <v>0</v>
      </c>
      <c r="I23" s="24">
        <v>2.6</v>
      </c>
      <c r="J23" s="20">
        <f t="shared" si="3"/>
        <v>2.6</v>
      </c>
      <c r="K23" s="25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2.6</v>
      </c>
      <c r="O23" s="10"/>
      <c r="P23" s="10"/>
      <c r="Q23" s="10"/>
      <c r="R23" s="10"/>
      <c r="S23" s="10"/>
    </row>
    <row r="24" spans="1:19" ht="39.75" customHeight="1">
      <c r="A24" s="10" t="s">
        <v>82</v>
      </c>
      <c r="B24" s="9">
        <v>320</v>
      </c>
      <c r="C24" s="11" t="s">
        <v>90</v>
      </c>
      <c r="D24" s="11"/>
      <c r="E24" s="20">
        <f>SUM(F24+G24+H24+I24)</f>
        <v>0</v>
      </c>
      <c r="F24" s="24">
        <v>0</v>
      </c>
      <c r="G24" s="24">
        <v>0</v>
      </c>
      <c r="H24" s="24">
        <v>0</v>
      </c>
      <c r="I24" s="24">
        <v>0</v>
      </c>
      <c r="J24" s="20">
        <f t="shared" si="3"/>
        <v>0</v>
      </c>
      <c r="K24" s="25">
        <f t="shared" si="3"/>
        <v>0</v>
      </c>
      <c r="L24" s="20">
        <f t="shared" si="3"/>
        <v>0</v>
      </c>
      <c r="M24" s="20">
        <f t="shared" si="3"/>
        <v>0</v>
      </c>
      <c r="N24" s="20">
        <f t="shared" si="3"/>
        <v>0</v>
      </c>
      <c r="O24" s="10"/>
      <c r="P24" s="10"/>
      <c r="Q24" s="10"/>
      <c r="R24" s="10"/>
      <c r="S24" s="10"/>
    </row>
    <row r="25" spans="1:19" ht="37.5" customHeight="1">
      <c r="A25" s="10" t="s">
        <v>83</v>
      </c>
      <c r="B25" s="9">
        <v>340</v>
      </c>
      <c r="C25" s="11" t="s">
        <v>91</v>
      </c>
      <c r="D25" s="11"/>
      <c r="E25" s="20">
        <f>SUM(F25+G25+H25+I25)</f>
        <v>250.97</v>
      </c>
      <c r="F25" s="24">
        <v>72.5</v>
      </c>
      <c r="G25" s="24">
        <v>81.2</v>
      </c>
      <c r="H25" s="24">
        <v>49.3</v>
      </c>
      <c r="I25" s="24">
        <v>47.97</v>
      </c>
      <c r="J25" s="20">
        <f t="shared" si="3"/>
        <v>250.97</v>
      </c>
      <c r="K25" s="25">
        <f t="shared" si="3"/>
        <v>72.5</v>
      </c>
      <c r="L25" s="20">
        <f t="shared" si="3"/>
        <v>81.2</v>
      </c>
      <c r="M25" s="20">
        <f t="shared" si="3"/>
        <v>49.3</v>
      </c>
      <c r="N25" s="20">
        <f t="shared" si="3"/>
        <v>47.97</v>
      </c>
      <c r="O25" s="10"/>
      <c r="P25" s="10"/>
      <c r="Q25" s="10"/>
      <c r="R25" s="10"/>
      <c r="S25" s="10"/>
    </row>
    <row r="26" spans="1:19" ht="16.5" customHeight="1">
      <c r="A26" s="10" t="s">
        <v>84</v>
      </c>
      <c r="B26" s="9"/>
      <c r="C26" s="11" t="s">
        <v>92</v>
      </c>
      <c r="D26" s="11"/>
      <c r="E26" s="20">
        <f>E5</f>
        <v>1798.06</v>
      </c>
      <c r="F26" s="20">
        <f>F5</f>
        <v>396.48</v>
      </c>
      <c r="G26" s="25">
        <f>G5</f>
        <v>428.98999999999995</v>
      </c>
      <c r="H26" s="25">
        <f>H5</f>
        <v>422.02000000000004</v>
      </c>
      <c r="I26" s="20">
        <f>I5</f>
        <v>550.57</v>
      </c>
      <c r="J26" s="10">
        <f t="shared" si="3"/>
        <v>1798.06</v>
      </c>
      <c r="K26" s="25">
        <f t="shared" si="3"/>
        <v>396.48</v>
      </c>
      <c r="L26" s="20">
        <f t="shared" si="3"/>
        <v>428.98999999999995</v>
      </c>
      <c r="M26" s="20">
        <f t="shared" si="3"/>
        <v>422.02000000000004</v>
      </c>
      <c r="N26" s="20">
        <f t="shared" si="3"/>
        <v>550.57</v>
      </c>
      <c r="O26" s="10"/>
      <c r="P26" s="10"/>
      <c r="Q26" s="10"/>
      <c r="R26" s="10"/>
      <c r="S26" s="10"/>
    </row>
    <row r="27" spans="2:4" ht="12.75">
      <c r="B27" s="8"/>
      <c r="C27" s="8"/>
      <c r="D27" s="8"/>
    </row>
    <row r="28" spans="2:4" ht="12.75">
      <c r="B28" s="8"/>
      <c r="C28" s="8"/>
      <c r="D28" s="8"/>
    </row>
  </sheetData>
  <sheetProtection/>
  <mergeCells count="10">
    <mergeCell ref="A1:S1"/>
    <mergeCell ref="A2:A4"/>
    <mergeCell ref="B2:B4"/>
    <mergeCell ref="C2:C4"/>
    <mergeCell ref="E2:E4"/>
    <mergeCell ref="J2:S2"/>
    <mergeCell ref="J3:N3"/>
    <mergeCell ref="O3:S3"/>
    <mergeCell ref="F2:I3"/>
    <mergeCell ref="D2:D4"/>
  </mergeCells>
  <printOptions/>
  <pageMargins left="0.1968503937007874" right="0.11811023622047245" top="0.275590551181102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2014-10-21T09:12:06Z</cp:lastPrinted>
  <dcterms:created xsi:type="dcterms:W3CDTF">1996-10-08T23:32:33Z</dcterms:created>
  <dcterms:modified xsi:type="dcterms:W3CDTF">2014-10-21T09:12:08Z</dcterms:modified>
  <cp:category/>
  <cp:version/>
  <cp:contentType/>
  <cp:contentStatus/>
</cp:coreProperties>
</file>